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 Read Me" sheetId="1" state="visible" r:id="rId1"/>
    <sheet xmlns:r="http://schemas.openxmlformats.org/officeDocument/2006/relationships" name="1. Questions" sheetId="2" state="visible" r:id="rId2"/>
    <sheet xmlns:r="http://schemas.openxmlformats.org/officeDocument/2006/relationships" name="2. Score" sheetId="3" state="visible" r:id="rId3"/>
    <sheet xmlns:r="http://schemas.openxmlformats.org/officeDocument/2006/relationships" name="3. Marking" sheetId="4" state="visible" r:id="rId4"/>
  </sheets>
  <definedNames/>
  <calcPr calcId="124519" fullCalcOnLoad="1"/>
</workbook>
</file>

<file path=xl/styles.xml><?xml version="1.0" encoding="utf-8"?>
<styleSheet xmlns="http://schemas.openxmlformats.org/spreadsheetml/2006/main">
  <numFmts count="1">
    <numFmt numFmtId="164" formatCode="#,##0.000"/>
  </numFmts>
  <fonts count="7">
    <font>
      <name val="Calibri"/>
      <family val="2"/>
      <color theme="1"/>
      <sz val="11"/>
      <scheme val="minor"/>
    </font>
    <font>
      <name val="Calibri"/>
      <b val="1"/>
      <sz val="14"/>
    </font>
    <font>
      <name val="Calibri"/>
      <color rgb="005B6475"/>
    </font>
    <font>
      <name val="Calibri"/>
    </font>
    <font>
      <name val="Calibri"/>
      <b val="1"/>
      <color rgb="00FFFFFF"/>
    </font>
    <font>
      <name val="Calibri"/>
      <color rgb="001F4FB4"/>
    </font>
    <font>
      <name val="Calibri"/>
      <b val="1"/>
    </font>
  </fonts>
  <fills count="5">
    <fill>
      <patternFill/>
    </fill>
    <fill>
      <patternFill patternType="gray125"/>
    </fill>
    <fill>
      <patternFill patternType="solid">
        <fgColor rgb="0016213A"/>
      </patternFill>
    </fill>
    <fill>
      <patternFill patternType="solid">
        <fgColor rgb="00FFF2CC"/>
      </patternFill>
    </fill>
    <fill>
      <patternFill patternType="solid">
        <fgColor rgb="00EFF3F8"/>
      </patternFill>
    </fill>
  </fills>
  <borders count="2">
    <border>
      <left/>
      <right/>
      <top/>
      <bottom/>
      <diagonal/>
    </border>
    <border>
      <left style="thin">
        <color rgb="009AA3B2"/>
      </left>
      <right style="thin">
        <color rgb="009AA3B2"/>
      </right>
      <top style="thin">
        <color rgb="009AA3B2"/>
      </top>
      <bottom style="thin">
        <color rgb="009AA3B2"/>
      </bottom>
    </border>
  </borders>
  <cellStyleXfs count="1">
    <xf numFmtId="0" fontId="0" fillId="0" borderId="0"/>
  </cellStyleXfs>
  <cellXfs count="22">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2" fillId="0" borderId="0" pivotButton="0" quotePrefix="0" xfId="0"/>
    <xf numFmtId="0" fontId="4" fillId="2" borderId="1" applyAlignment="1" pivotButton="0" quotePrefix="0" xfId="0">
      <alignment vertical="center" wrapText="1"/>
    </xf>
    <xf numFmtId="0" fontId="4" fillId="2" borderId="1" applyAlignment="1" pivotButton="0" quotePrefix="0" xfId="0">
      <alignment horizontal="center" vertical="center" wrapText="1"/>
    </xf>
    <xf numFmtId="0" fontId="3" fillId="0" borderId="1" applyAlignment="1" pivotButton="0" quotePrefix="0" xfId="0">
      <alignment horizontal="center" vertical="top"/>
    </xf>
    <xf numFmtId="0" fontId="3" fillId="0" borderId="1" applyAlignment="1" pivotButton="0" quotePrefix="0" xfId="0">
      <alignment vertical="top" wrapText="1"/>
    </xf>
    <xf numFmtId="0" fontId="5" fillId="3" borderId="1" applyAlignment="1" pivotButton="0" quotePrefix="0" xfId="0">
      <alignment horizontal="center" vertical="top"/>
    </xf>
    <xf numFmtId="0" fontId="6" fillId="4" borderId="1" applyAlignment="1" pivotButton="0" quotePrefix="0" xfId="0">
      <alignment horizontal="center" vertical="top"/>
    </xf>
    <xf numFmtId="0" fontId="6" fillId="0" borderId="1" pivotButton="0" quotePrefix="0" xfId="0"/>
    <xf numFmtId="0" fontId="6" fillId="4" borderId="1" applyAlignment="1" pivotButton="0" quotePrefix="0" xfId="0">
      <alignment horizontal="center"/>
    </xf>
    <xf numFmtId="0" fontId="3" fillId="0" borderId="1" pivotButton="0" quotePrefix="0" xfId="0"/>
    <xf numFmtId="1" fontId="3" fillId="4" borderId="1" applyAlignment="1" pivotButton="0" quotePrefix="0" xfId="0">
      <alignment horizontal="center"/>
    </xf>
    <xf numFmtId="0" fontId="3" fillId="4" borderId="1" pivotButton="0" quotePrefix="0" xfId="0"/>
    <xf numFmtId="1" fontId="3" fillId="4" borderId="1" pivotButton="0" quotePrefix="0" xfId="0"/>
    <xf numFmtId="1" fontId="6" fillId="4" borderId="1" pivotButton="0" quotePrefix="0" xfId="0"/>
    <xf numFmtId="164" fontId="3" fillId="0" borderId="1" applyAlignment="1" pivotButton="0" quotePrefix="0" xfId="0">
      <alignment horizontal="center" vertical="top"/>
    </xf>
    <xf numFmtId="4" fontId="3" fillId="0" borderId="1" applyAlignment="1" pivotButton="0" quotePrefix="0" xfId="0">
      <alignment horizontal="center" vertical="top"/>
    </xf>
    <xf numFmtId="3" fontId="3"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B11"/>
  <sheetViews>
    <sheetView showGridLines="0" workbookViewId="0">
      <selection activeCell="A1" sqref="A1"/>
    </sheetView>
  </sheetViews>
  <sheetFormatPr baseColWidth="8" defaultRowHeight="15"/>
  <cols>
    <col width="2" customWidth="1" min="1" max="1"/>
    <col width="118" customWidth="1" min="2" max="2"/>
  </cols>
  <sheetData>
    <row r="1" ht="6" customHeight="1"/>
    <row r="2">
      <c r="B2" s="1" t="inlineStr">
        <is>
          <t>Forty questions on The Tax Lien Investor</t>
        </is>
      </c>
    </row>
    <row r="3">
      <c r="B3" s="2" t="inlineStr">
        <is>
          <t>By Julian R. Sterling. julianrsterling.com/tax-liens</t>
        </is>
      </c>
    </row>
    <row r="4">
      <c r="B4" s="3" t="inlineStr"/>
    </row>
    <row r="5">
      <c r="B5" s="3" t="inlineStr">
        <is>
          <t>Answer in the yellow column of sheet 1. Numbers as numbers, in the unit the question asks for: a percentage as 7.54, dollars as 3983.75, months as 5.0. Multiple choice as a single letter.</t>
        </is>
      </c>
    </row>
    <row r="6">
      <c r="B6" s="3" t="inlineStr">
        <is>
          <t>Numeric answers are marked right within the tolerance shown beside each question. Type text in a numeric answer and the sheet asks for a number.</t>
        </is>
      </c>
    </row>
    <row r="7">
      <c r="B7" s="3" t="inlineStr">
        <is>
          <t>Column G marks each answer as you type. Sheet 2 counts your faults chapter by chapter: that is your revision list.</t>
        </is>
      </c>
    </row>
    <row r="8">
      <c r="B8" s="3" t="inlineStr">
        <is>
          <t>Sheet 3 carries every answer, every tolerance and the reason for each. Nothing is hidden: look only when you have tried.</t>
        </is>
      </c>
    </row>
    <row r="9">
      <c r="B9" s="3" t="inlineStr">
        <is>
          <t>Every question is answerable from the book. The numbers are the worked case's, from the book's single model; the chapter named on each row is where to look.</t>
        </is>
      </c>
    </row>
    <row r="10">
      <c r="B10" s="3" t="inlineStr"/>
    </row>
    <row r="11">
      <c r="B11" s="3" t="inlineStr">
        <is>
          <t>The file is provided without warranty of any kind. No macros. Nothing is locked, protected or hidden.</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B2:G44"/>
  <sheetViews>
    <sheetView showGridLines="0" workbookViewId="0">
      <selection activeCell="A1" sqref="A1"/>
    </sheetView>
  </sheetViews>
  <sheetFormatPr baseColWidth="8" defaultRowHeight="15"/>
  <cols>
    <col width="2" customWidth="1" min="1" max="1"/>
    <col width="5" customWidth="1" min="2" max="2"/>
    <col width="30" customWidth="1" min="3" max="3"/>
    <col width="92" customWidth="1" min="4" max="4"/>
    <col width="13" customWidth="1" min="5" max="5"/>
    <col width="11" customWidth="1" min="6" max="6"/>
    <col width="16" customWidth="1" min="7" max="7"/>
  </cols>
  <sheetData>
    <row r="1" ht="6" customHeight="1"/>
    <row r="2">
      <c r="B2" s="4" t="inlineStr">
        <is>
          <t>Forty questions</t>
        </is>
      </c>
    </row>
    <row r="3">
      <c r="B3" s="5" t="inlineStr">
        <is>
          <t>Type your answer in the yellow column. Column G marks it.</t>
        </is>
      </c>
    </row>
    <row r="4" ht="22" customHeight="1">
      <c r="B4" s="6" t="inlineStr">
        <is>
          <t>#</t>
        </is>
      </c>
      <c r="C4" s="7" t="inlineStr">
        <is>
          <t>Chapter</t>
        </is>
      </c>
      <c r="D4" s="7" t="inlineStr">
        <is>
          <t>Question</t>
        </is>
      </c>
      <c r="E4" s="7" t="inlineStr">
        <is>
          <t>Your answer</t>
        </is>
      </c>
      <c r="F4" s="7" t="inlineStr">
        <is>
          <t>Tolerance</t>
        </is>
      </c>
      <c r="G4" s="7" t="inlineStr">
        <is>
          <t>Marked</t>
        </is>
      </c>
    </row>
    <row r="5" ht="75" customHeight="1">
      <c r="B5" s="8" t="n">
        <v>1</v>
      </c>
      <c r="C5" s="9" t="inlineStr">
        <is>
          <t>Ch 1 What you are buying</t>
        </is>
      </c>
      <c r="D5" s="9" t="inlineStr">
        <is>
          <t>Why do mortgaged homesteads redeem fast?
A) The certificate holder can collect from the owner personally
B) The mortgage lender often pays the delinquent taxes to protect its own lien, which the tax lien generally ranks ahead of
C) Homeowners are charged a higher rate than other owners
D) The county forgives the taxes of homesteads after one year</t>
        </is>
      </c>
      <c r="E5" s="10" t="n"/>
      <c r="F5" s="8" t="inlineStr">
        <is>
          <t>letter</t>
        </is>
      </c>
      <c r="G5" s="11">
        <f>IF(E5="","",IF(ISNUMBER(SEARCH(UPPER(TRIM(E5)),"ABCD"))*(LEN(TRIM(E5))=1),IF(UPPER(TRIM(E5))='3. Marking'!E5,"Right","Wrong"),"Enter A, B, C or D"))</f>
        <v/>
      </c>
    </row>
    <row r="6" ht="75" customHeight="1">
      <c r="B6" s="8" t="n">
        <v>2</v>
      </c>
      <c r="C6" s="9" t="inlineStr">
        <is>
          <t>Ch 1 What you are buying</t>
        </is>
      </c>
      <c r="D6" s="9" t="inlineStr">
        <is>
          <t>At Calder County's sale, bidding starts at 18 percent. Which bid wins a certificate?
A) A random draw among registered bidders
B) The highest premium over the face amount
C) The lowest interest rate, bid down in steps of 0.25 percentage points; a 0% bid is allowed
D) The highest interest rate</t>
        </is>
      </c>
      <c r="E6" s="10" t="n"/>
      <c r="F6" s="8" t="inlineStr">
        <is>
          <t>letter</t>
        </is>
      </c>
      <c r="G6" s="11">
        <f>IF(E6="","",IF(ISNUMBER(SEARCH(UPPER(TRIM(E6)),"ABCD"))*(LEN(TRIM(E6))=1),IF(UPPER(TRIM(E6))='3. Marking'!E6,"Right","Wrong"),"Enter A, B, C or D"))</f>
        <v/>
      </c>
    </row>
    <row r="7" ht="30" customHeight="1">
      <c r="B7" s="8" t="n">
        <v>3</v>
      </c>
      <c r="C7" s="9" t="inlineStr">
        <is>
          <t>Ch 2 The face amount and the payoff</t>
        </is>
      </c>
      <c r="D7" s="9" t="inlineStr">
        <is>
          <t>What is the face amount of certificate C-0412, in dollars? (two decimals)</t>
        </is>
      </c>
      <c r="E7" s="10" t="n"/>
      <c r="F7" s="8" t="inlineStr">
        <is>
          <t>+/- 0.005</t>
        </is>
      </c>
      <c r="G7" s="11">
        <f>IF(E7="","",IF(ISNUMBER(E7),IF(ABS(E7-'3. Marking'!E7)&lt;='3. Marking'!F7+1E-9,"Right","Wrong"),"Enter a number"))</f>
        <v/>
      </c>
    </row>
    <row r="8" ht="30" customHeight="1">
      <c r="B8" s="8" t="n">
        <v>4</v>
      </c>
      <c r="C8" s="9" t="inlineStr">
        <is>
          <t>Ch 2 The face amount and the payoff</t>
        </is>
      </c>
      <c r="D8" s="9" t="inlineStr">
        <is>
          <t>At a bid of 12 percent, after how many months does interest at the bid overtake the 5 percent minimum? (one decimal)</t>
        </is>
      </c>
      <c r="E8" s="10" t="n"/>
      <c r="F8" s="8" t="inlineStr">
        <is>
          <t>+/- 0.05</t>
        </is>
      </c>
      <c r="G8" s="11">
        <f>IF(E8="","",IF(ISNUMBER(E8),IF(ABS(E8-'3. Marking'!E8)&lt;='3. Marking'!F8+1E-9,"Right","Wrong"),"Enter a number"))</f>
        <v/>
      </c>
    </row>
    <row r="9" ht="30" customHeight="1">
      <c r="B9" s="8" t="n">
        <v>5</v>
      </c>
      <c r="C9" s="9" t="inlineStr">
        <is>
          <t>Ch 2 The face amount and the payoff</t>
        </is>
      </c>
      <c r="D9" s="9" t="inlineStr">
        <is>
          <t>C-0412 bid at 18 percent and redeemed in month 12: what is the payoff, in dollars? (two decimals)</t>
        </is>
      </c>
      <c r="E9" s="10" t="n"/>
      <c r="F9" s="8" t="inlineStr">
        <is>
          <t>+/- 0.005</t>
        </is>
      </c>
      <c r="G9" s="11">
        <f>IF(E9="","",IF(ISNUMBER(E9),IF(ABS(E9-'3. Marking'!E9)&lt;='3. Marking'!F9+1E-9,"Right","Wrong"),"Enter a number"))</f>
        <v/>
      </c>
    </row>
    <row r="10" ht="75" customHeight="1">
      <c r="B10" s="8" t="n">
        <v>6</v>
      </c>
      <c r="C10" s="9" t="inlineStr">
        <is>
          <t>Ch 2 The face amount and the payoff</t>
        </is>
      </c>
      <c r="D10" s="9" t="inlineStr">
        <is>
          <t>C-0412 was won at a bid of 0 percent and is redeemed in month 3. What does the investor earn?
A) Nothing: a certificate won at 0% earns nothing, and the $10.00 fee is lost
B) The Treasury bill rate for three months
C) 18% for three months, the maximum rate
D) The 5% minimum charge, as on any certificate</t>
        </is>
      </c>
      <c r="E10" s="10" t="n"/>
      <c r="F10" s="8" t="inlineStr">
        <is>
          <t>letter</t>
        </is>
      </c>
      <c r="G10" s="11">
        <f>IF(E10="","",IF(ISNUMBER(SEARCH(UPPER(TRIM(E10)),"ABCD"))*(LEN(TRIM(E10))=1),IF(UPPER(TRIM(E10))='3. Marking'!E10,"Right","Wrong"),"Enter A, B, C or D"))</f>
        <v/>
      </c>
    </row>
    <row r="11" ht="75" customHeight="1">
      <c r="B11" s="8" t="n">
        <v>7</v>
      </c>
      <c r="C11" s="9" t="inlineStr">
        <is>
          <t>Ch 2 The face amount and the payoff</t>
        </is>
      </c>
      <c r="D11" s="9" t="inlineStr">
        <is>
          <t>What does a tax lien certificate NOT give its holder?
A) A claim on the land for the face amount
B) A right to collect from the owner personally
C) Interest or the minimum charge when the owner redeems
D) The right to apply for a tax deed after the redemption period</t>
        </is>
      </c>
      <c r="E11" s="10" t="n"/>
      <c r="F11" s="8" t="inlineStr">
        <is>
          <t>letter</t>
        </is>
      </c>
      <c r="G11" s="11">
        <f>IF(E11="","",IF(ISNUMBER(SEARCH(UPPER(TRIM(E11)),"ABCD"))*(LEN(TRIM(E11))=1),IF(UPPER(TRIM(E11))='3. Marking'!E11,"Right","Wrong"),"Enter A, B, C or D"))</f>
        <v/>
      </c>
    </row>
    <row r="12" ht="30" customHeight="1">
      <c r="B12" s="8" t="n">
        <v>8</v>
      </c>
      <c r="C12" s="9" t="inlineStr">
        <is>
          <t>Ch 3 The rate is not the yield</t>
        </is>
      </c>
      <c r="D12" s="9" t="inlineStr">
        <is>
          <t>C-0412 bid at 18 percent and redeemed in month 12: what is its IRR a year, in percent? (one decimal)</t>
        </is>
      </c>
      <c r="E12" s="10" t="n"/>
      <c r="F12" s="8" t="inlineStr">
        <is>
          <t>+/- 0.05</t>
        </is>
      </c>
      <c r="G12" s="11">
        <f>IF(E12="","",IF(ISNUMBER(E12),IF(ABS(E12-'3. Marking'!E12)&lt;='3. Marking'!F12+1E-9,"Right","Wrong"),"Enter a number"))</f>
        <v/>
      </c>
    </row>
    <row r="13" ht="30" customHeight="1">
      <c r="B13" s="8" t="n">
        <v>9</v>
      </c>
      <c r="C13" s="9" t="inlineStr">
        <is>
          <t>Ch 3 The rate is not the yield</t>
        </is>
      </c>
      <c r="D13" s="9" t="inlineStr">
        <is>
          <t>C-0412 bid at 0.25 percent and redeemed in month 2: what is its IRR a year, in percent? (one decimal)</t>
        </is>
      </c>
      <c r="E13" s="10" t="n"/>
      <c r="F13" s="8" t="inlineStr">
        <is>
          <t>+/- 0.05</t>
        </is>
      </c>
      <c r="G13" s="11">
        <f>IF(E13="","",IF(ISNUMBER(E13),IF(ABS(E13-'3. Marking'!E13)&lt;='3. Marking'!F13+1E-9,"Right","Wrong"),"Enter a number"))</f>
        <v/>
      </c>
    </row>
    <row r="14" ht="30" customHeight="1">
      <c r="B14" s="8" t="n">
        <v>10</v>
      </c>
      <c r="C14" s="9" t="inlineStr">
        <is>
          <t>Ch 3 The rate is not the yield</t>
        </is>
      </c>
      <c r="D14" s="9" t="inlineStr">
        <is>
          <t>At 18 percent held twelve months, what would the IRR be with no payment lag but the fee kept, in percent? (one decimal)</t>
        </is>
      </c>
      <c r="E14" s="10" t="n"/>
      <c r="F14" s="8" t="inlineStr">
        <is>
          <t>+/- 0.05</t>
        </is>
      </c>
      <c r="G14" s="11">
        <f>IF(E14="","",IF(ISNUMBER(E14),IF(ABS(E14-'3. Marking'!E14)&lt;='3. Marking'!F14+1E-9,"Right","Wrong"),"Enter a number"))</f>
        <v/>
      </c>
    </row>
    <row r="15" ht="75" customHeight="1">
      <c r="B15" s="8" t="n">
        <v>11</v>
      </c>
      <c r="C15" s="9" t="inlineStr">
        <is>
          <t>Ch 3 The rate is not the yield</t>
        </is>
      </c>
      <c r="D15" s="9" t="inlineStr">
        <is>
          <t>Why does every positive bid earn the same IRR on C-0412 if it is redeemed in the first three months?
A) The fee is refunded on early redemptions
B) The 5% minimum charge governs until interest at the bid overtakes it
C) The payment lag cancels the difference between bids
D) The county pays every certificate at 18%</t>
        </is>
      </c>
      <c r="E15" s="10" t="n"/>
      <c r="F15" s="8" t="inlineStr">
        <is>
          <t>letter</t>
        </is>
      </c>
      <c r="G15" s="11">
        <f>IF(E15="","",IF(ISNUMBER(SEARCH(UPPER(TRIM(E15)),"ABCD"))*(LEN(TRIM(E15))=1),IF(UPPER(TRIM(E15))='3. Marking'!E15,"Right","Wrong"),"Enter A, B, C or D"))</f>
        <v/>
      </c>
    </row>
    <row r="16" ht="30" customHeight="1">
      <c r="B16" s="8" t="n">
        <v>12</v>
      </c>
      <c r="C16" s="9" t="inlineStr">
        <is>
          <t>Ch 4 Who redeems, and when</t>
        </is>
      </c>
      <c r="D16" s="9" t="inlineStr">
        <is>
          <t>In Calder County's record, what share of class E certificates is redeemed by month 24, in percent?</t>
        </is>
      </c>
      <c r="E16" s="10" t="n"/>
      <c r="F16" s="8" t="inlineStr">
        <is>
          <t>+/- 0.5</t>
        </is>
      </c>
      <c r="G16" s="11">
        <f>IF(E16="","",IF(ISNUMBER(E16),IF(ABS(E16-'3. Marking'!E16)&lt;='3. Marking'!F16+1E-9,"Right","Wrong"),"Enter a number"))</f>
        <v/>
      </c>
    </row>
    <row r="17" ht="30" customHeight="1">
      <c r="B17" s="8" t="n">
        <v>13</v>
      </c>
      <c r="C17" s="9" t="inlineStr">
        <is>
          <t>Ch 4 Who redeems, and when</t>
        </is>
      </c>
      <c r="D17" s="9" t="inlineStr">
        <is>
          <t>What is the expected IRR a year of a class A certificate bid at 0.25 percent, every outcome included, in percent? (one decimal)</t>
        </is>
      </c>
      <c r="E17" s="10" t="n"/>
      <c r="F17" s="8" t="inlineStr">
        <is>
          <t>+/- 0.05</t>
        </is>
      </c>
      <c r="G17" s="11">
        <f>IF(E17="","",IF(ISNUMBER(E17),IF(ABS(E17-'3. Marking'!E17)&lt;='3. Marking'!F17+1E-9,"Right","Wrong"),"Enter a number"))</f>
        <v/>
      </c>
    </row>
    <row r="18" ht="75" customHeight="1">
      <c r="B18" s="8" t="n">
        <v>14</v>
      </c>
      <c r="C18" s="9" t="inlineStr">
        <is>
          <t>Ch 4 Who redeems, and when</t>
        </is>
      </c>
      <c r="D18" s="9" t="inlineStr">
        <is>
          <t>What does adverse selection mean in the redemption record?
A) The certificates that do not redeem are not a random draw: they concentrate in parcels nobody wants to pay for
B) Competing bidders pick the best parcels before the sale
C) Owners with a mortgage are less likely to redeem
D) The county removes the worst parcels from the list</t>
        </is>
      </c>
      <c r="E18" s="10" t="n"/>
      <c r="F18" s="8" t="inlineStr">
        <is>
          <t>letter</t>
        </is>
      </c>
      <c r="G18" s="11">
        <f>IF(E18="","",IF(ISNUMBER(SEARCH(UPPER(TRIM(E18)),"ABCD"))*(LEN(TRIM(E18))=1),IF(UPPER(TRIM(E18))='3. Marking'!E18,"Right","Wrong"),"Enter A, B, C or D"))</f>
        <v/>
      </c>
    </row>
    <row r="19" ht="75" customHeight="1">
      <c r="B19" s="8" t="n">
        <v>15</v>
      </c>
      <c r="C19" s="9" t="inlineStr">
        <is>
          <t>Ch 4 Who redeems, and when</t>
        </is>
      </c>
      <c r="D19" s="9" t="inlineStr">
        <is>
          <t>What does Calder County's redemption record describe?
A) Redemption rates across the whole market
B) The county's forecast for next year's sale
C) A survey of tax lien investors
D) Calder County's own past sales, assembled by the investor from public files: not the market, not other counties</t>
        </is>
      </c>
      <c r="E19" s="10" t="n"/>
      <c r="F19" s="8" t="inlineStr">
        <is>
          <t>letter</t>
        </is>
      </c>
      <c r="G19" s="11">
        <f>IF(E19="","",IF(ISNUMBER(SEARCH(UPPER(TRIM(E19)),"ABCD"))*(LEN(TRIM(E19))=1),IF(UPPER(TRIM(E19))='3. Marking'!E19,"Right","Wrong"),"Enter A, B, C or D"))</f>
        <v/>
      </c>
    </row>
    <row r="20" ht="30" customHeight="1">
      <c r="B20" s="8" t="n">
        <v>16</v>
      </c>
      <c r="C20" s="9" t="inlineStr">
        <is>
          <t>Ch 5 How the sale works</t>
        </is>
      </c>
      <c r="D20" s="9" t="inlineStr">
        <is>
          <t>What is the total face of Calder County's sale list, in dollars?</t>
        </is>
      </c>
      <c r="E20" s="10" t="n"/>
      <c r="F20" s="8" t="inlineStr">
        <is>
          <t>+/- 0.5</t>
        </is>
      </c>
      <c r="G20" s="11">
        <f>IF(E20="","",IF(ISNUMBER(E20),IF(ABS(E20-'3. Marking'!E20)&lt;='3. Marking'!F20+1E-9,"Right","Wrong"),"Enter a number"))</f>
        <v/>
      </c>
    </row>
    <row r="21" ht="75" customHeight="1">
      <c r="B21" s="8" t="n">
        <v>17</v>
      </c>
      <c r="C21" s="9" t="inlineStr">
        <is>
          <t>Ch 5 How the sale works</t>
        </is>
      </c>
      <c r="D21" s="9" t="inlineStr">
        <is>
          <t>What deposit does the investor lodge before the sale?
A) The $10.00 fee on every certificate on the list
B) The whole $250,000 budget
C) Nothing: payment is due only on redemption
D) $25,000, 10% of its intended purchases, with the balance paid after the sale</t>
        </is>
      </c>
      <c r="E21" s="10" t="n"/>
      <c r="F21" s="8" t="inlineStr">
        <is>
          <t>letter</t>
        </is>
      </c>
      <c r="G21" s="11">
        <f>IF(E21="","",IF(ISNUMBER(SEARCH(UPPER(TRIM(E21)),"ABCD"))*(LEN(TRIM(E21))=1),IF(UPPER(TRIM(E21))='3. Marking'!E21,"Right","Wrong"),"Enter A, B, C or D"))</f>
        <v/>
      </c>
    </row>
    <row r="22" ht="30" customHeight="1">
      <c r="B22" s="8" t="n">
        <v>18</v>
      </c>
      <c r="C22" s="9" t="inlineStr">
        <is>
          <t>Ch 6 How low to bid</t>
        </is>
      </c>
      <c r="D22" s="9" t="inlineStr">
        <is>
          <t>What is the lowest bid at which a class D certificate still reaches the 8 percent hurdle, in percent? (two decimals)</t>
        </is>
      </c>
      <c r="E22" s="10" t="n"/>
      <c r="F22" s="8" t="inlineStr">
        <is>
          <t>+/- 0.005</t>
        </is>
      </c>
      <c r="G22" s="11">
        <f>IF(E22="","",IF(ISNUMBER(E22),IF(ABS(E22-'3. Marking'!E22)&lt;='3. Marking'!F22+1E-9,"Right","Wrong"),"Enter a number"))</f>
        <v/>
      </c>
    </row>
    <row r="23" ht="75" customHeight="1">
      <c r="B23" s="8" t="n">
        <v>19</v>
      </c>
      <c r="C23" s="9" t="inlineStr">
        <is>
          <t>Ch 6 How low to bid</t>
        </is>
      </c>
      <c r="D23" s="9" t="inlineStr">
        <is>
          <t>Which earns more in expectation: a class A certificate bid at 0.25 percent or a class D certificate bid at 13 percent?
A) Class D at 13%: the higher rate always wins
B) They earn the same, because the minimum charge applies to both
C) Class A at 0.25%: 7.7% against 5.8%
D) It cannot be said without the payment lag</t>
        </is>
      </c>
      <c r="E23" s="10" t="n"/>
      <c r="F23" s="8" t="inlineStr">
        <is>
          <t>letter</t>
        </is>
      </c>
      <c r="G23" s="11">
        <f>IF(E23="","",IF(ISNUMBER(SEARCH(UPPER(TRIM(E23)),"ABCD"))*(LEN(TRIM(E23))=1),IF(UPPER(TRIM(E23))='3. Marking'!E23,"Right","Wrong"),"Enter A, B, C or D"))</f>
        <v/>
      </c>
    </row>
    <row r="24" ht="30" customHeight="1">
      <c r="B24" s="8" t="n">
        <v>20</v>
      </c>
      <c r="C24" s="9" t="inlineStr">
        <is>
          <t>The premium chapter</t>
        </is>
      </c>
      <c r="D24" s="9" t="inlineStr">
        <is>
          <t>Premium forfeited to the county, redemption at month 12: what premium, in percent of face, brings the IRR down to the 4 percent Treasury bill? (one decimal)</t>
        </is>
      </c>
      <c r="E24" s="10" t="n"/>
      <c r="F24" s="8" t="inlineStr">
        <is>
          <t>+/- 0.05</t>
        </is>
      </c>
      <c r="G24" s="11">
        <f>IF(E24="","",IF(ISNUMBER(E24),IF(ABS(E24-'3. Marking'!E24)&lt;='3. Marking'!F24+1E-9,"Right","Wrong"),"Enter a number"))</f>
        <v/>
      </c>
    </row>
    <row r="25" ht="75" customHeight="1">
      <c r="B25" s="8" t="n">
        <v>21</v>
      </c>
      <c r="C25" s="9" t="inlineStr">
        <is>
          <t>The premium chapter</t>
        </is>
      </c>
      <c r="D25" s="9" t="inlineStr">
        <is>
          <t>In the premium chapter, what is a refunded premium?
A) Part of the surplus held for the owner
B) Interest-bearing capital at the fixed rate
C) Dead money: it dilutes the yield but comes back
D) A cost that shorter holding periods make worse</t>
        </is>
      </c>
      <c r="E25" s="10" t="n"/>
      <c r="F25" s="8" t="inlineStr">
        <is>
          <t>letter</t>
        </is>
      </c>
      <c r="G25" s="11">
        <f>IF(E25="","",IF(ISNUMBER(SEARCH(UPPER(TRIM(E25)),"ABCD"))*(LEN(TRIM(E25))=1),IF(UPPER(TRIM(E25))='3. Marking'!E25,"Right","Wrong"),"Enter A, B, C or D"))</f>
        <v/>
      </c>
    </row>
    <row r="26" ht="30" customHeight="1">
      <c r="B26" s="8" t="n">
        <v>22</v>
      </c>
      <c r="C26" s="9" t="inlineStr">
        <is>
          <t>Ch 8 Diligence: the funnel</t>
        </is>
      </c>
      <c r="D26" s="9" t="inlineStr">
        <is>
          <t>How many hours of desktop diligence does the investor spend on the 150 parcels researched? (one decimal)</t>
        </is>
      </c>
      <c r="E26" s="10" t="n"/>
      <c r="F26" s="8" t="inlineStr">
        <is>
          <t>+/- 0.05</t>
        </is>
      </c>
      <c r="G26" s="11">
        <f>IF(E26="","",IF(ISNUMBER(E26),IF(ABS(E26-'3. Marking'!E26)&lt;='3. Marking'!F26+1E-9,"Right","Wrong"),"Enter a number"))</f>
        <v/>
      </c>
    </row>
    <row r="27" ht="75" customHeight="1">
      <c r="B27" s="8" t="n">
        <v>23</v>
      </c>
      <c r="C27" s="9" t="inlineStr">
        <is>
          <t>Ch 8 Diligence: the funnel</t>
        </is>
      </c>
      <c r="D27" s="9" t="inlineStr">
        <is>
          <t>What were the investor's two diligence misses?
A) A drainage strip and a landlocked sliver, bought as class D buildable land
B) Two mortgaged homesteads that never redeemed
C) Two mobile homes taxed as personal property
D) Two commercial parcels in a bankruptcy case</t>
        </is>
      </c>
      <c r="E27" s="10" t="n"/>
      <c r="F27" s="8" t="inlineStr">
        <is>
          <t>letter</t>
        </is>
      </c>
      <c r="G27" s="11">
        <f>IF(E27="","",IF(ISNUMBER(SEARCH(UPPER(TRIM(E27)),"ABCD"))*(LEN(TRIM(E27))=1),IF(UPPER(TRIM(E27))='3. Marking'!E27,"Right","Wrong"),"Enter A, B, C or D"))</f>
        <v/>
      </c>
    </row>
    <row r="28" ht="30" customHeight="1">
      <c r="B28" s="8" t="n">
        <v>24</v>
      </c>
      <c r="C28" s="9" t="inlineStr">
        <is>
          <t>Ch 9 From certificate to deed</t>
        </is>
      </c>
      <c r="D28" s="9" t="inlineStr">
        <is>
          <t>The class B certificate (face $3,600, bid 7 percent) goes to a deed sale at month 30. What is the opening bid, in dollars? (two decimals)</t>
        </is>
      </c>
      <c r="E28" s="10" t="n"/>
      <c r="F28" s="8" t="inlineStr">
        <is>
          <t>+/- 0.005</t>
        </is>
      </c>
      <c r="G28" s="11">
        <f>IF(E28="","",IF(ISNUMBER(E28),IF(ABS(E28-'3. Marking'!E28)&lt;='3. Marking'!F28+1E-9,"Right","Wrong"),"Enter a number"))</f>
        <v/>
      </c>
    </row>
    <row r="29" ht="30" customHeight="1">
      <c r="B29" s="8" t="n">
        <v>25</v>
      </c>
      <c r="C29" s="9" t="inlineStr">
        <is>
          <t>Ch 9 From certificate to deed</t>
        </is>
      </c>
      <c r="D29" s="9" t="inlineStr">
        <is>
          <t>If nobody bids at that deed sale, what does the holder lose before its own time, in dollars?</t>
        </is>
      </c>
      <c r="E29" s="10" t="n"/>
      <c r="F29" s="8" t="inlineStr">
        <is>
          <t>+/- 0.5</t>
        </is>
      </c>
      <c r="G29" s="11">
        <f>IF(E29="","",IF(ISNUMBER(E29),IF(ABS(E29-'3. Marking'!E29)&lt;='3. Marking'!F29+1E-9,"Right","Wrong"),"Enter a number"))</f>
        <v/>
      </c>
    </row>
    <row r="30" ht="75" customHeight="1">
      <c r="B30" s="8" t="n">
        <v>26</v>
      </c>
      <c r="C30" s="9" t="inlineStr">
        <is>
          <t>Ch 9 From certificate to deed</t>
        </is>
      </c>
      <c r="D30" s="9" t="inlineStr">
        <is>
          <t>At the deed sale a third party bids above the opening bid. Who receives the excess?
A) The former owner and other claimants, as surplus; the holder is paid its opening bid
B) The holder and the owner, half each
C) The county, as a penalty
D) The certificate holder</t>
        </is>
      </c>
      <c r="E30" s="10" t="n"/>
      <c r="F30" s="8" t="inlineStr">
        <is>
          <t>letter</t>
        </is>
      </c>
      <c r="G30" s="11">
        <f>IF(E30="","",IF(ISNUMBER(SEARCH(UPPER(TRIM(E30)),"ABCD"))*(LEN(TRIM(E30))=1),IF(UPPER(TRIM(E30))='3. Marking'!E30,"Right","Wrong"),"Enter A, B, C or D"))</f>
        <v/>
      </c>
    </row>
    <row r="31" ht="75" customHeight="1">
      <c r="B31" s="8" t="n">
        <v>27</v>
      </c>
      <c r="C31" s="9" t="inlineStr">
        <is>
          <t>Ch 9 From certificate to deed</t>
        </is>
      </c>
      <c r="D31" s="9" t="inlineStr">
        <is>
          <t>What does a bankruptcy filing by the owner do to the holder's position?
A) Nothing: tax liens are outside every bankruptcy case
B) It triggers the automatic stay, which stops the holder's collection and deed steps until the court allows otherwise
C) It transfers the certificate to the bankruptcy trustee at face
D) It cancels the certificate</t>
        </is>
      </c>
      <c r="E31" s="10" t="n"/>
      <c r="F31" s="8" t="inlineStr">
        <is>
          <t>letter</t>
        </is>
      </c>
      <c r="G31" s="11">
        <f>IF(E31="","",IF(ISNUMBER(SEARCH(UPPER(TRIM(E31)),"ABCD"))*(LEN(TRIM(E31))=1),IF(UPPER(TRIM(E31))='3. Marking'!E31,"Right","Wrong"),"Enter A, B, C or D"))</f>
        <v/>
      </c>
    </row>
    <row r="32" ht="30" customHeight="1">
      <c r="B32" s="8" t="n">
        <v>28</v>
      </c>
      <c r="C32" s="9" t="inlineStr">
        <is>
          <t>Ch 10 Buying the deed</t>
        </is>
      </c>
      <c r="D32" s="9" t="inlineStr">
        <is>
          <t>What profit does the Wexley County deed deal make at the $92,000 bid, in dollars?</t>
        </is>
      </c>
      <c r="E32" s="10" t="n"/>
      <c r="F32" s="8" t="inlineStr">
        <is>
          <t>+/- 0.5</t>
        </is>
      </c>
      <c r="G32" s="11">
        <f>IF(E32="","",IF(ISNUMBER(E32),IF(ABS(E32-'3. Marking'!E32)&lt;='3. Marking'!F32+1E-9,"Right","Wrong"),"Enter a number"))</f>
        <v/>
      </c>
    </row>
    <row r="33" ht="30" customHeight="1">
      <c r="B33" s="8" t="n">
        <v>29</v>
      </c>
      <c r="C33" s="9" t="inlineStr">
        <is>
          <t>Ch 10 Buying the deed</t>
        </is>
      </c>
      <c r="D33" s="9" t="inlineStr">
        <is>
          <t>What is the maximum bid for a profit of 20 percent of the sale price, in dollars?</t>
        </is>
      </c>
      <c r="E33" s="10" t="n"/>
      <c r="F33" s="8" t="inlineStr">
        <is>
          <t>+/- 0.5</t>
        </is>
      </c>
      <c r="G33" s="11">
        <f>IF(E33="","",IF(ISNUMBER(E33),IF(ABS(E33-'3. Marking'!E33)&lt;='3. Marking'!F33+1E-9,"Right","Wrong"),"Enter a number"))</f>
        <v/>
      </c>
    </row>
    <row r="34" ht="30" customHeight="1">
      <c r="B34" s="8" t="n">
        <v>30</v>
      </c>
      <c r="C34" s="9" t="inlineStr">
        <is>
          <t>Ch 10 Buying the deed</t>
        </is>
      </c>
      <c r="D34" s="9" t="inlineStr">
        <is>
          <t>By how much does the winning bid exceed the opening bid, the surplus, in dollars?</t>
        </is>
      </c>
      <c r="E34" s="10" t="n"/>
      <c r="F34" s="8" t="inlineStr">
        <is>
          <t>+/- 0.5</t>
        </is>
      </c>
      <c r="G34" s="11">
        <f>IF(E34="","",IF(ISNUMBER(E34),IF(ABS(E34-'3. Marking'!E34)&lt;='3. Marking'!F34+1E-9,"Right","Wrong"),"Enter a number"))</f>
        <v/>
      </c>
    </row>
    <row r="35" ht="75" customHeight="1">
      <c r="B35" s="8" t="n">
        <v>31</v>
      </c>
      <c r="C35" s="9" t="inlineStr">
        <is>
          <t>Ch 10 Buying the deed</t>
        </is>
      </c>
      <c r="D35" s="9" t="inlineStr">
        <is>
          <t>In the redeemable-deed variant, what does the buyer know during the redemption period?
A) That it owns the house outright
B) That the premium is refunded to the owner
C) That the owner cannot redeem after month 8
D) Not whether it has bought a house or a loan</t>
        </is>
      </c>
      <c r="E35" s="10" t="n"/>
      <c r="F35" s="8" t="inlineStr">
        <is>
          <t>letter</t>
        </is>
      </c>
      <c r="G35" s="11">
        <f>IF(E35="","",IF(ISNUMBER(SEARCH(UPPER(TRIM(E35)),"ABCD"))*(LEN(TRIM(E35))=1),IF(UPPER(TRIM(E35))='3. Marking'!E35,"Right","Wrong"),"Enter A, B, C or D"))</f>
        <v/>
      </c>
    </row>
    <row r="36" ht="30" customHeight="1">
      <c r="B36" s="8" t="n">
        <v>32</v>
      </c>
      <c r="C36" s="9" t="inlineStr">
        <is>
          <t>The worthless-parcel chapter</t>
        </is>
      </c>
      <c r="D36" s="9" t="inlineStr">
        <is>
          <t>How much expected profit do the two lemons cost the portfolio, in dollars?</t>
        </is>
      </c>
      <c r="E36" s="10" t="n"/>
      <c r="F36" s="8" t="inlineStr">
        <is>
          <t>+/- 0.5</t>
        </is>
      </c>
      <c r="G36" s="11">
        <f>IF(E36="","",IF(ISNUMBER(E36),IF(ABS(E36-'3. Marking'!E36)&lt;='3. Marking'!F36+1E-9,"Right","Wrong"),"Enter a number"))</f>
        <v/>
      </c>
    </row>
    <row r="37" ht="75" customHeight="1">
      <c r="B37" s="8" t="n">
        <v>33</v>
      </c>
      <c r="C37" s="9" t="inlineStr">
        <is>
          <t>The worthless-parcel chapter</t>
        </is>
      </c>
      <c r="D37" s="9" t="inlineStr">
        <is>
          <t>Why not take a worthless parcel to a deed application?
A) Deed applications cost nothing on land
B) The county forbids it
C) The application, the subsequent taxes and the ownership that follows are new money into a parcel no bidder wants
D) The minimum charge does not apply to it</t>
        </is>
      </c>
      <c r="E37" s="10" t="n"/>
      <c r="F37" s="8" t="inlineStr">
        <is>
          <t>letter</t>
        </is>
      </c>
      <c r="G37" s="11">
        <f>IF(E37="","",IF(ISNUMBER(SEARCH(UPPER(TRIM(E37)),"ABCD"))*(LEN(TRIM(E37))=1),IF(UPPER(TRIM(E37))='3. Marking'!E37,"Right","Wrong"),"Enter A, B, C or D"))</f>
        <v/>
      </c>
    </row>
    <row r="38" ht="30" customHeight="1">
      <c r="B38" s="8" t="n">
        <v>34</v>
      </c>
      <c r="C38" s="9" t="inlineStr">
        <is>
          <t>Ch 12 Building the portfolio</t>
        </is>
      </c>
      <c r="D38" s="9" t="inlineStr">
        <is>
          <t>What is the expected IRR a year of the sixty-certificate portfolio, in percent? (two decimals)</t>
        </is>
      </c>
      <c r="E38" s="10" t="n"/>
      <c r="F38" s="8" t="inlineStr">
        <is>
          <t>+/- 0.005</t>
        </is>
      </c>
      <c r="G38" s="11">
        <f>IF(E38="","",IF(ISNUMBER(E38),IF(ABS(E38-'3. Marking'!E38)&lt;='3. Marking'!F38+1E-9,"Right","Wrong"),"Enter a number"))</f>
        <v/>
      </c>
    </row>
    <row r="39" ht="75" customHeight="1">
      <c r="B39" s="8" t="n">
        <v>35</v>
      </c>
      <c r="C39" s="9" t="inlineStr">
        <is>
          <t>Ch 12 Building the portfolio</t>
        </is>
      </c>
      <c r="D39" s="9" t="inlineStr">
        <is>
          <t>Why is quarter 4 of the portfolio's cash table negative?
A) The deed applications
B) The lemons are written off
C) The fees paid at the sale
D) The month-12 subsequent taxes on the certificates still outstanding</t>
        </is>
      </c>
      <c r="E39" s="10" t="n"/>
      <c r="F39" s="8" t="inlineStr">
        <is>
          <t>letter</t>
        </is>
      </c>
      <c r="G39" s="11">
        <f>IF(E39="","",IF(ISNUMBER(SEARCH(UPPER(TRIM(E39)),"ABCD"))*(LEN(TRIM(E39))=1),IF(UPPER(TRIM(E39))='3. Marking'!E39,"Right","Wrong"),"Enter A, B, C or D"))</f>
        <v/>
      </c>
    </row>
    <row r="40" ht="30" customHeight="1">
      <c r="B40" s="8" t="n">
        <v>36</v>
      </c>
      <c r="C40" s="9" t="inlineStr">
        <is>
          <t>The stress-test chapter</t>
        </is>
      </c>
      <c r="D40" s="9" t="inlineStr">
        <is>
          <t>What is the portfolio IRR in the severe downturn, in percent? (two decimals)</t>
        </is>
      </c>
      <c r="E40" s="10" t="n"/>
      <c r="F40" s="8" t="inlineStr">
        <is>
          <t>+/- 0.005</t>
        </is>
      </c>
      <c r="G40" s="11">
        <f>IF(E40="","",IF(ISNUMBER(E40),IF(ABS(E40-'3. Marking'!E40)&lt;='3. Marking'!F40+1E-9,"Right","Wrong"),"Enter a number"))</f>
        <v/>
      </c>
    </row>
    <row r="41" ht="75" customHeight="1">
      <c r="B41" s="8" t="n">
        <v>37</v>
      </c>
      <c r="C41" s="9" t="inlineStr">
        <is>
          <t>The stress-test chapter</t>
        </is>
      </c>
      <c r="D41" s="9" t="inlineStr">
        <is>
          <t>In the stress test, why do fewer redemptions alone matter less than expected?
A) Lemons redeem faster in a downturn
B) An unredeemed class A, B or C certificate keeps earning its bid rate and 18% on the subsequent taxes, and is usually paid at the deed sale
C) The minimum charge rises when redemptions slow
D) The county guarantees payment of every certificate</t>
        </is>
      </c>
      <c r="E41" s="10" t="n"/>
      <c r="F41" s="8" t="inlineStr">
        <is>
          <t>letter</t>
        </is>
      </c>
      <c r="G41" s="11">
        <f>IF(E41="","",IF(ISNUMBER(SEARCH(UPPER(TRIM(E41)),"ABCD"))*(LEN(TRIM(E41))=1),IF(UPPER(TRIM(E41))='3. Marking'!E41,"Right","Wrong"),"Enter A, B, C or D"))</f>
        <v/>
      </c>
    </row>
    <row r="42" ht="75" customHeight="1">
      <c r="B42" s="8" t="n">
        <v>38</v>
      </c>
      <c r="C42" s="9" t="inlineStr">
        <is>
          <t>Ch 14 Reading your state's statute</t>
        </is>
      </c>
      <c r="D42" s="9" t="inlineStr">
        <is>
          <t>For a state whose statute the book does not cite, what does the book tell the reader to do?
A) Read the statute and the county's sale terms, and ask counsel: the book groups other states by mechanism only
B) Assume Calder County's regime applies
C) Use an average of the states the book cites
D) Assume an 18% maximum rate</t>
        </is>
      </c>
      <c r="E42" s="10" t="n"/>
      <c r="F42" s="8" t="inlineStr">
        <is>
          <t>letter</t>
        </is>
      </c>
      <c r="G42" s="11">
        <f>IF(E42="","",IF(ISNUMBER(SEARCH(UPPER(TRIM(E42)),"ABCD"))*(LEN(TRIM(E42))=1),IF(UPPER(TRIM(E42))='3. Marking'!E42,"Right","Wrong"),"Enter A, B, C or D"))</f>
        <v/>
      </c>
    </row>
    <row r="43" ht="75" customHeight="1">
      <c r="B43" s="8" t="n">
        <v>39</v>
      </c>
      <c r="C43" s="9" t="inlineStr">
        <is>
          <t>Ch 15 Tax, structure and the owner</t>
        </is>
      </c>
      <c r="D43" s="9" t="inlineStr">
        <is>
          <t>In principle, how is interest from certificates taxed?
A) As a long-term capital gain
B) Only when the deed is sold
C) As ordinary income (a tax adviser confirms)
D) It is tax-free</t>
        </is>
      </c>
      <c r="E43" s="10" t="n"/>
      <c r="F43" s="8" t="inlineStr">
        <is>
          <t>letter</t>
        </is>
      </c>
      <c r="G43" s="11">
        <f>IF(E43="","",IF(ISNUMBER(SEARCH(UPPER(TRIM(E43)),"ABCD"))*(LEN(TRIM(E43))=1),IF(UPPER(TRIM(E43))='3. Marking'!E43,"Right","Wrong"),"Enter A, B, C or D"))</f>
        <v/>
      </c>
    </row>
    <row r="44" ht="75" customHeight="1">
      <c r="B44" s="8" t="n">
        <v>40</v>
      </c>
      <c r="C44" s="9" t="inlineStr">
        <is>
          <t>Ch 15 Tax, structure and the owner</t>
        </is>
      </c>
      <c r="D44" s="9" t="inlineStr">
        <is>
          <t>In Calder County, what happens to a certificate with no deed application?
A) It lasts forever
B) It is refunded at face after 5 years
C) It converts to a deed after 24 months
D) It lapses after 7 years</t>
        </is>
      </c>
      <c r="E44" s="10" t="n"/>
      <c r="F44" s="8" t="inlineStr">
        <is>
          <t>letter</t>
        </is>
      </c>
      <c r="G44" s="11">
        <f>IF(E44="","",IF(ISNUMBER(SEARCH(UPPER(TRIM(E44)),"ABCD"))*(LEN(TRIM(E44))=1),IF(UPPER(TRIM(E44))='3. Marking'!E44,"Right","Wrong"),"Enter A, B, C or D"))</f>
        <v/>
      </c>
    </row>
  </sheetData>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B2:F24"/>
  <sheetViews>
    <sheetView showGridLines="0" workbookViewId="0">
      <selection activeCell="A1" sqref="A1"/>
    </sheetView>
  </sheetViews>
  <sheetFormatPr baseColWidth="8" defaultRowHeight="15"/>
  <cols>
    <col width="2" customWidth="1" min="1" max="1"/>
    <col width="40" customWidth="1" min="2" max="2"/>
    <col width="30" customWidth="1" min="3" max="3"/>
    <col width="12" customWidth="1" min="4" max="4"/>
    <col width="12" customWidth="1" min="5" max="5"/>
    <col width="12" customWidth="1" min="6" max="6"/>
  </cols>
  <sheetData>
    <row r="1" ht="6" customHeight="1"/>
    <row r="2">
      <c r="B2" s="4" t="inlineStr">
        <is>
          <t>Your score, and where to revise</t>
        </is>
      </c>
    </row>
    <row r="4">
      <c r="B4" s="12" t="inlineStr">
        <is>
          <t>Score</t>
        </is>
      </c>
      <c r="C4" s="13">
        <f>IF(D24=0,"",E24&amp;" / "&amp;D24)</f>
        <v/>
      </c>
    </row>
    <row r="5">
      <c r="B5" s="14" t="inlineStr">
        <is>
          <t>Answered out of 40</t>
        </is>
      </c>
      <c r="C5" s="15">
        <f>D24</f>
        <v/>
      </c>
    </row>
    <row r="6">
      <c r="B6" s="14" t="inlineStr">
        <is>
          <t>Revise first: the chapter with the most faults</t>
        </is>
      </c>
      <c r="C6" s="16">
        <f>IF(MAX(F9:F23)=0,"",INDEX(B9:B23,MATCH(MAX(F9:F23),F9:F23,0)))</f>
        <v/>
      </c>
    </row>
    <row r="8" ht="22" customHeight="1">
      <c r="B8" s="6" t="inlineStr">
        <is>
          <t>Chapter</t>
        </is>
      </c>
      <c r="C8" s="7" t="inlineStr">
        <is>
          <t>Questions</t>
        </is>
      </c>
      <c r="D8" s="7" t="inlineStr">
        <is>
          <t>Answered</t>
        </is>
      </c>
      <c r="E8" s="7" t="inlineStr">
        <is>
          <t>Right</t>
        </is>
      </c>
      <c r="F8" s="7" t="inlineStr">
        <is>
          <t>Faults</t>
        </is>
      </c>
    </row>
    <row r="9">
      <c r="B9" s="14" t="inlineStr">
        <is>
          <t>Ch 1 What you are buying</t>
        </is>
      </c>
      <c r="C9" s="17">
        <f>COUNTIF('1. Questions'!$C$5:$C$44,B9)</f>
        <v/>
      </c>
      <c r="D9" s="17">
        <f>COUNTIFS('1. Questions'!$C$5:$C$44,B9,'1. Questions'!$E$5:$E$44,"&lt;&gt;")</f>
        <v/>
      </c>
      <c r="E9" s="17">
        <f>COUNTIFS('1. Questions'!$C$5:$C$44,B9,'1. Questions'!$G$5:$G$44,"Right")</f>
        <v/>
      </c>
      <c r="F9" s="18">
        <f>D9-E9</f>
        <v/>
      </c>
    </row>
    <row r="10">
      <c r="B10" s="14" t="inlineStr">
        <is>
          <t>Ch 2 The face amount and the payoff</t>
        </is>
      </c>
      <c r="C10" s="17">
        <f>COUNTIF('1. Questions'!$C$5:$C$44,B10)</f>
        <v/>
      </c>
      <c r="D10" s="17">
        <f>COUNTIFS('1. Questions'!$C$5:$C$44,B10,'1. Questions'!$E$5:$E$44,"&lt;&gt;")</f>
        <v/>
      </c>
      <c r="E10" s="17">
        <f>COUNTIFS('1. Questions'!$C$5:$C$44,B10,'1. Questions'!$G$5:$G$44,"Right")</f>
        <v/>
      </c>
      <c r="F10" s="18">
        <f>D10-E10</f>
        <v/>
      </c>
    </row>
    <row r="11">
      <c r="B11" s="14" t="inlineStr">
        <is>
          <t>Ch 3 The rate is not the yield</t>
        </is>
      </c>
      <c r="C11" s="17">
        <f>COUNTIF('1. Questions'!$C$5:$C$44,B11)</f>
        <v/>
      </c>
      <c r="D11" s="17">
        <f>COUNTIFS('1. Questions'!$C$5:$C$44,B11,'1. Questions'!$E$5:$E$44,"&lt;&gt;")</f>
        <v/>
      </c>
      <c r="E11" s="17">
        <f>COUNTIFS('1. Questions'!$C$5:$C$44,B11,'1. Questions'!$G$5:$G$44,"Right")</f>
        <v/>
      </c>
      <c r="F11" s="18">
        <f>D11-E11</f>
        <v/>
      </c>
    </row>
    <row r="12">
      <c r="B12" s="14" t="inlineStr">
        <is>
          <t>Ch 4 Who redeems, and when</t>
        </is>
      </c>
      <c r="C12" s="17">
        <f>COUNTIF('1. Questions'!$C$5:$C$44,B12)</f>
        <v/>
      </c>
      <c r="D12" s="17">
        <f>COUNTIFS('1. Questions'!$C$5:$C$44,B12,'1. Questions'!$E$5:$E$44,"&lt;&gt;")</f>
        <v/>
      </c>
      <c r="E12" s="17">
        <f>COUNTIFS('1. Questions'!$C$5:$C$44,B12,'1. Questions'!$G$5:$G$44,"Right")</f>
        <v/>
      </c>
      <c r="F12" s="18">
        <f>D12-E12</f>
        <v/>
      </c>
    </row>
    <row r="13">
      <c r="B13" s="14" t="inlineStr">
        <is>
          <t>Ch 5 How the sale works</t>
        </is>
      </c>
      <c r="C13" s="17">
        <f>COUNTIF('1. Questions'!$C$5:$C$44,B13)</f>
        <v/>
      </c>
      <c r="D13" s="17">
        <f>COUNTIFS('1. Questions'!$C$5:$C$44,B13,'1. Questions'!$E$5:$E$44,"&lt;&gt;")</f>
        <v/>
      </c>
      <c r="E13" s="17">
        <f>COUNTIFS('1. Questions'!$C$5:$C$44,B13,'1. Questions'!$G$5:$G$44,"Right")</f>
        <v/>
      </c>
      <c r="F13" s="18">
        <f>D13-E13</f>
        <v/>
      </c>
    </row>
    <row r="14">
      <c r="B14" s="14" t="inlineStr">
        <is>
          <t>Ch 6 How low to bid</t>
        </is>
      </c>
      <c r="C14" s="17">
        <f>COUNTIF('1. Questions'!$C$5:$C$44,B14)</f>
        <v/>
      </c>
      <c r="D14" s="17">
        <f>COUNTIFS('1. Questions'!$C$5:$C$44,B14,'1. Questions'!$E$5:$E$44,"&lt;&gt;")</f>
        <v/>
      </c>
      <c r="E14" s="17">
        <f>COUNTIFS('1. Questions'!$C$5:$C$44,B14,'1. Questions'!$G$5:$G$44,"Right")</f>
        <v/>
      </c>
      <c r="F14" s="18">
        <f>D14-E14</f>
        <v/>
      </c>
    </row>
    <row r="15">
      <c r="B15" s="14" t="inlineStr">
        <is>
          <t>The premium chapter</t>
        </is>
      </c>
      <c r="C15" s="17">
        <f>COUNTIF('1. Questions'!$C$5:$C$44,B15)</f>
        <v/>
      </c>
      <c r="D15" s="17">
        <f>COUNTIFS('1. Questions'!$C$5:$C$44,B15,'1. Questions'!$E$5:$E$44,"&lt;&gt;")</f>
        <v/>
      </c>
      <c r="E15" s="17">
        <f>COUNTIFS('1. Questions'!$C$5:$C$44,B15,'1. Questions'!$G$5:$G$44,"Right")</f>
        <v/>
      </c>
      <c r="F15" s="18">
        <f>D15-E15</f>
        <v/>
      </c>
    </row>
    <row r="16">
      <c r="B16" s="14" t="inlineStr">
        <is>
          <t>Ch 8 Diligence: the funnel</t>
        </is>
      </c>
      <c r="C16" s="17">
        <f>COUNTIF('1. Questions'!$C$5:$C$44,B16)</f>
        <v/>
      </c>
      <c r="D16" s="17">
        <f>COUNTIFS('1. Questions'!$C$5:$C$44,B16,'1. Questions'!$E$5:$E$44,"&lt;&gt;")</f>
        <v/>
      </c>
      <c r="E16" s="17">
        <f>COUNTIFS('1. Questions'!$C$5:$C$44,B16,'1. Questions'!$G$5:$G$44,"Right")</f>
        <v/>
      </c>
      <c r="F16" s="18">
        <f>D16-E16</f>
        <v/>
      </c>
    </row>
    <row r="17">
      <c r="B17" s="14" t="inlineStr">
        <is>
          <t>Ch 9 From certificate to deed</t>
        </is>
      </c>
      <c r="C17" s="17">
        <f>COUNTIF('1. Questions'!$C$5:$C$44,B17)</f>
        <v/>
      </c>
      <c r="D17" s="17">
        <f>COUNTIFS('1. Questions'!$C$5:$C$44,B17,'1. Questions'!$E$5:$E$44,"&lt;&gt;")</f>
        <v/>
      </c>
      <c r="E17" s="17">
        <f>COUNTIFS('1. Questions'!$C$5:$C$44,B17,'1. Questions'!$G$5:$G$44,"Right")</f>
        <v/>
      </c>
      <c r="F17" s="18">
        <f>D17-E17</f>
        <v/>
      </c>
    </row>
    <row r="18">
      <c r="B18" s="14" t="inlineStr">
        <is>
          <t>Ch 10 Buying the deed</t>
        </is>
      </c>
      <c r="C18" s="17">
        <f>COUNTIF('1. Questions'!$C$5:$C$44,B18)</f>
        <v/>
      </c>
      <c r="D18" s="17">
        <f>COUNTIFS('1. Questions'!$C$5:$C$44,B18,'1. Questions'!$E$5:$E$44,"&lt;&gt;")</f>
        <v/>
      </c>
      <c r="E18" s="17">
        <f>COUNTIFS('1. Questions'!$C$5:$C$44,B18,'1. Questions'!$G$5:$G$44,"Right")</f>
        <v/>
      </c>
      <c r="F18" s="18">
        <f>D18-E18</f>
        <v/>
      </c>
    </row>
    <row r="19">
      <c r="B19" s="14" t="inlineStr">
        <is>
          <t>The worthless-parcel chapter</t>
        </is>
      </c>
      <c r="C19" s="17">
        <f>COUNTIF('1. Questions'!$C$5:$C$44,B19)</f>
        <v/>
      </c>
      <c r="D19" s="17">
        <f>COUNTIFS('1. Questions'!$C$5:$C$44,B19,'1. Questions'!$E$5:$E$44,"&lt;&gt;")</f>
        <v/>
      </c>
      <c r="E19" s="17">
        <f>COUNTIFS('1. Questions'!$C$5:$C$44,B19,'1. Questions'!$G$5:$G$44,"Right")</f>
        <v/>
      </c>
      <c r="F19" s="18">
        <f>D19-E19</f>
        <v/>
      </c>
    </row>
    <row r="20">
      <c r="B20" s="14" t="inlineStr">
        <is>
          <t>Ch 12 Building the portfolio</t>
        </is>
      </c>
      <c r="C20" s="17">
        <f>COUNTIF('1. Questions'!$C$5:$C$44,B20)</f>
        <v/>
      </c>
      <c r="D20" s="17">
        <f>COUNTIFS('1. Questions'!$C$5:$C$44,B20,'1. Questions'!$E$5:$E$44,"&lt;&gt;")</f>
        <v/>
      </c>
      <c r="E20" s="17">
        <f>COUNTIFS('1. Questions'!$C$5:$C$44,B20,'1. Questions'!$G$5:$G$44,"Right")</f>
        <v/>
      </c>
      <c r="F20" s="18">
        <f>D20-E20</f>
        <v/>
      </c>
    </row>
    <row r="21">
      <c r="B21" s="14" t="inlineStr">
        <is>
          <t>The stress-test chapter</t>
        </is>
      </c>
      <c r="C21" s="17">
        <f>COUNTIF('1. Questions'!$C$5:$C$44,B21)</f>
        <v/>
      </c>
      <c r="D21" s="17">
        <f>COUNTIFS('1. Questions'!$C$5:$C$44,B21,'1. Questions'!$E$5:$E$44,"&lt;&gt;")</f>
        <v/>
      </c>
      <c r="E21" s="17">
        <f>COUNTIFS('1. Questions'!$C$5:$C$44,B21,'1. Questions'!$G$5:$G$44,"Right")</f>
        <v/>
      </c>
      <c r="F21" s="18">
        <f>D21-E21</f>
        <v/>
      </c>
    </row>
    <row r="22">
      <c r="B22" s="14" t="inlineStr">
        <is>
          <t>Ch 14 Reading your state's statute</t>
        </is>
      </c>
      <c r="C22" s="17">
        <f>COUNTIF('1. Questions'!$C$5:$C$44,B22)</f>
        <v/>
      </c>
      <c r="D22" s="17">
        <f>COUNTIFS('1. Questions'!$C$5:$C$44,B22,'1. Questions'!$E$5:$E$44,"&lt;&gt;")</f>
        <v/>
      </c>
      <c r="E22" s="17">
        <f>COUNTIFS('1. Questions'!$C$5:$C$44,B22,'1. Questions'!$G$5:$G$44,"Right")</f>
        <v/>
      </c>
      <c r="F22" s="18">
        <f>D22-E22</f>
        <v/>
      </c>
    </row>
    <row r="23">
      <c r="B23" s="14" t="inlineStr">
        <is>
          <t>Ch 15 Tax, structure and the owner</t>
        </is>
      </c>
      <c r="C23" s="17">
        <f>COUNTIF('1. Questions'!$C$5:$C$44,B23)</f>
        <v/>
      </c>
      <c r="D23" s="17">
        <f>COUNTIFS('1. Questions'!$C$5:$C$44,B23,'1. Questions'!$E$5:$E$44,"&lt;&gt;")</f>
        <v/>
      </c>
      <c r="E23" s="17">
        <f>COUNTIFS('1. Questions'!$C$5:$C$44,B23,'1. Questions'!$G$5:$G$44,"Right")</f>
        <v/>
      </c>
      <c r="F23" s="18">
        <f>D23-E23</f>
        <v/>
      </c>
    </row>
    <row r="24">
      <c r="B24" s="12" t="inlineStr">
        <is>
          <t>Total</t>
        </is>
      </c>
      <c r="C24" s="18">
        <f>SUM(C9:C23)</f>
        <v/>
      </c>
      <c r="D24" s="18">
        <f>SUM(D9:D23)</f>
        <v/>
      </c>
      <c r="E24" s="18">
        <f>SUM(E9:E23)</f>
        <v/>
      </c>
      <c r="F24" s="18">
        <f>SUM(F9:F23)</f>
        <v/>
      </c>
    </row>
  </sheetData>
  <pageMargins left="0.75" right="0.75" top="1" bottom="1" header="0.5" footer="0.5"/>
  <pageSetup orientation="portrait" fitToHeight="0" fitToWidth="1"/>
</worksheet>
</file>

<file path=xl/worksheets/sheet4.xml><?xml version="1.0" encoding="utf-8"?>
<worksheet xmlns="http://schemas.openxmlformats.org/spreadsheetml/2006/main">
  <sheetPr>
    <outlinePr summaryBelow="1" summaryRight="1"/>
    <pageSetUpPr fitToPage="1"/>
  </sheetPr>
  <dimension ref="B2:G44"/>
  <sheetViews>
    <sheetView showGridLines="0" workbookViewId="0">
      <selection activeCell="A1" sqref="A1"/>
    </sheetView>
  </sheetViews>
  <sheetFormatPr baseColWidth="8" defaultRowHeight="15"/>
  <cols>
    <col width="2" customWidth="1" min="1" max="1"/>
    <col width="5" customWidth="1" min="2" max="2"/>
    <col width="30" customWidth="1" min="3" max="3"/>
    <col width="8" customWidth="1" min="4" max="4"/>
    <col width="12" customWidth="1" min="5" max="5"/>
    <col width="11" customWidth="1" min="6" max="6"/>
    <col width="100" customWidth="1" min="7" max="7"/>
  </cols>
  <sheetData>
    <row r="1" ht="6" customHeight="1"/>
    <row r="2">
      <c r="B2" s="4" t="inlineStr">
        <is>
          <t>Marking: the answer and the reason for each</t>
        </is>
      </c>
    </row>
    <row r="3">
      <c r="B3" s="5" t="inlineStr">
        <is>
          <t>Look only when you have tried.</t>
        </is>
      </c>
    </row>
    <row r="4" ht="22" customHeight="1">
      <c r="B4" s="6" t="inlineStr">
        <is>
          <t>#</t>
        </is>
      </c>
      <c r="C4" s="7" t="inlineStr">
        <is>
          <t>Chapter</t>
        </is>
      </c>
      <c r="D4" s="7" t="inlineStr">
        <is>
          <t>Type</t>
        </is>
      </c>
      <c r="E4" s="7" t="inlineStr">
        <is>
          <t>Answer</t>
        </is>
      </c>
      <c r="F4" s="7" t="inlineStr">
        <is>
          <t>Tolerance</t>
        </is>
      </c>
      <c r="G4" s="7" t="inlineStr">
        <is>
          <t>Why</t>
        </is>
      </c>
    </row>
    <row r="5" ht="30" customHeight="1">
      <c r="B5" s="8" t="n">
        <v>1</v>
      </c>
      <c r="C5" s="9" t="inlineStr">
        <is>
          <t>Ch 1 What you are buying</t>
        </is>
      </c>
      <c r="D5" s="14" t="inlineStr">
        <is>
          <t>letter</t>
        </is>
      </c>
      <c r="E5" s="8" t="inlineStr">
        <is>
          <t>B</t>
        </is>
      </c>
      <c r="F5" s="8" t="inlineStr"/>
      <c r="G5" s="9" t="inlineStr">
        <is>
          <t>Chapter 1: property tax liens generally rank ahead of mortgages, so the servicer pays to protect its own position. Class A redeems 98.5% by month 24.</t>
        </is>
      </c>
    </row>
    <row r="6" ht="30" customHeight="1">
      <c r="B6" s="8" t="n">
        <v>2</v>
      </c>
      <c r="C6" s="9" t="inlineStr">
        <is>
          <t>Ch 1 What you are buying</t>
        </is>
      </c>
      <c r="D6" s="14" t="inlineStr">
        <is>
          <t>letter</t>
        </is>
      </c>
      <c r="E6" s="8" t="inlineStr">
        <is>
          <t>C</t>
        </is>
      </c>
      <c r="F6" s="8" t="inlineStr"/>
      <c r="G6" s="9" t="inlineStr">
        <is>
          <t>Chapter 1: Calder County bids down the rate. Premium bidding, random selection and bid-down on ownership share are other mechanisms.</t>
        </is>
      </c>
    </row>
    <row r="7" ht="30" customHeight="1">
      <c r="B7" s="8" t="n">
        <v>3</v>
      </c>
      <c r="C7" s="9" t="inlineStr">
        <is>
          <t>Ch 2 The face amount and the payoff</t>
        </is>
      </c>
      <c r="D7" s="14" t="inlineStr">
        <is>
          <t>number</t>
        </is>
      </c>
      <c r="E7" s="19" t="n">
        <v>3983.75</v>
      </c>
      <c r="F7" s="8" t="n">
        <v>0.005</v>
      </c>
      <c r="G7" s="9" t="inlineStr">
        <is>
          <t>Tax $3,850.00 + delinquency interest $115.50 + advertising $12.00 + collector fee $6.25 = $3,983.75. The investor pays $3,993.75 with the $10.00 fee.</t>
        </is>
      </c>
    </row>
    <row r="8" ht="30" customHeight="1">
      <c r="B8" s="8" t="n">
        <v>4</v>
      </c>
      <c r="C8" s="9" t="inlineStr">
        <is>
          <t>Ch 2 The face amount and the payoff</t>
        </is>
      </c>
      <c r="D8" s="14" t="inlineStr">
        <is>
          <t>number</t>
        </is>
      </c>
      <c r="E8" s="20" t="n">
        <v>5</v>
      </c>
      <c r="F8" s="8" t="n">
        <v>0.05</v>
      </c>
      <c r="G8" s="9" t="inlineStr">
        <is>
          <t>0.05 x 12 / 0.12 = 5.0 months. Before that, the owner pays the minimum.</t>
        </is>
      </c>
    </row>
    <row r="9" ht="30" customHeight="1">
      <c r="B9" s="8" t="n">
        <v>5</v>
      </c>
      <c r="C9" s="9" t="inlineStr">
        <is>
          <t>Ch 2 The face amount and the payoff</t>
        </is>
      </c>
      <c r="D9" s="14" t="inlineStr">
        <is>
          <t>number</t>
        </is>
      </c>
      <c r="E9" s="19" t="n">
        <v>4700.82</v>
      </c>
      <c r="F9" s="8" t="n">
        <v>0.005</v>
      </c>
      <c r="G9" s="9" t="inlineStr">
        <is>
          <t>$3,983.75 x (1 + 18% x 12/12) = $4,700.82.</t>
        </is>
      </c>
    </row>
    <row r="10" ht="30" customHeight="1">
      <c r="B10" s="8" t="n">
        <v>6</v>
      </c>
      <c r="C10" s="9" t="inlineStr">
        <is>
          <t>Ch 2 The face amount and the payoff</t>
        </is>
      </c>
      <c r="D10" s="14" t="inlineStr">
        <is>
          <t>letter</t>
        </is>
      </c>
      <c r="E10" s="8" t="inlineStr">
        <is>
          <t>A</t>
        </is>
      </c>
      <c r="F10" s="8" t="inlineStr"/>
      <c r="G10" s="9" t="inlineStr">
        <is>
          <t>Chapter 2: the minimum charge applies to every bid except 0%.</t>
        </is>
      </c>
    </row>
    <row r="11" ht="30" customHeight="1">
      <c r="B11" s="8" t="n">
        <v>7</v>
      </c>
      <c r="C11" s="9" t="inlineStr">
        <is>
          <t>Ch 2 The face amount and the payoff</t>
        </is>
      </c>
      <c r="D11" s="14" t="inlineStr">
        <is>
          <t>letter</t>
        </is>
      </c>
      <c r="E11" s="8" t="inlineStr">
        <is>
          <t>B</t>
        </is>
      </c>
      <c r="F11" s="8" t="inlineStr"/>
      <c r="G11" s="9" t="inlineStr">
        <is>
          <t>Chapter 2: the holder is a lender with a claim on the land, no right to the property, no right to collect personally and no right to enter.</t>
        </is>
      </c>
    </row>
    <row r="12" ht="30" customHeight="1">
      <c r="B12" s="8" t="n">
        <v>8</v>
      </c>
      <c r="C12" s="9" t="inlineStr">
        <is>
          <t>Ch 3 The rate is not the yield</t>
        </is>
      </c>
      <c r="D12" s="14" t="inlineStr">
        <is>
          <t>number</t>
        </is>
      </c>
      <c r="E12" s="20" t="n">
        <v>16.2</v>
      </c>
      <c r="F12" s="8" t="n">
        <v>0.05</v>
      </c>
      <c r="G12" s="9" t="inlineStr">
        <is>
          <t>The fee and the one-month payment lag take the difference between 18% and 16.2%.</t>
        </is>
      </c>
    </row>
    <row r="13" ht="30" customHeight="1">
      <c r="B13" s="8" t="n">
        <v>9</v>
      </c>
      <c r="C13" s="9" t="inlineStr">
        <is>
          <t>Ch 3 The rate is not the yield</t>
        </is>
      </c>
      <c r="D13" s="14" t="inlineStr">
        <is>
          <t>number</t>
        </is>
      </c>
      <c r="E13" s="20" t="n">
        <v>20.3</v>
      </c>
      <c r="F13" s="8" t="n">
        <v>0.05</v>
      </c>
      <c r="G13" s="9" t="inlineStr">
        <is>
          <t>The 5% minimum paid for three months of the investor's money (two months plus the lag). Held to month 12 the same payoff gives 4.4%.</t>
        </is>
      </c>
    </row>
    <row r="14" ht="30" customHeight="1">
      <c r="B14" s="8" t="n">
        <v>10</v>
      </c>
      <c r="C14" s="9" t="inlineStr">
        <is>
          <t>Ch 3 The rate is not the yield</t>
        </is>
      </c>
      <c r="D14" s="14" t="inlineStr">
        <is>
          <t>number</t>
        </is>
      </c>
      <c r="E14" s="20" t="n">
        <v>17.7</v>
      </c>
      <c r="F14" s="8" t="n">
        <v>0.05</v>
      </c>
      <c r="G14" s="9" t="inlineStr">
        <is>
          <t>18.0% with neither, 17.7% with the fee only, 16.5% with the lag only, 16.2% with both: the lag costs more than the fee on a one-year hold.</t>
        </is>
      </c>
    </row>
    <row r="15" ht="30" customHeight="1">
      <c r="B15" s="8" t="n">
        <v>11</v>
      </c>
      <c r="C15" s="9" t="inlineStr">
        <is>
          <t>Ch 3 The rate is not the yield</t>
        </is>
      </c>
      <c r="D15" s="14" t="inlineStr">
        <is>
          <t>letter</t>
        </is>
      </c>
      <c r="E15" s="8" t="inlineStr">
        <is>
          <t>B</t>
        </is>
      </c>
      <c r="F15" s="8" t="inlineStr"/>
      <c r="G15" s="9" t="inlineStr">
        <is>
          <t>Chapter 3: even at 18% the crossover is 3.33 months. The rate on the certificate is a ceiling that the minimum and the calendar decide.</t>
        </is>
      </c>
    </row>
    <row r="16" ht="30" customHeight="1">
      <c r="B16" s="8" t="n">
        <v>12</v>
      </c>
      <c r="C16" s="9" t="inlineStr">
        <is>
          <t>Ch 4 Who redeems, and when</t>
        </is>
      </c>
      <c r="D16" s="14" t="inlineStr">
        <is>
          <t>number</t>
        </is>
      </c>
      <c r="E16" s="21" t="n">
        <v>35</v>
      </c>
      <c r="F16" s="8" t="n">
        <v>0.5</v>
      </c>
      <c r="G16" s="9" t="inlineStr">
        <is>
          <t>Against 98.5% for class A: the certificates that do not redeem concentrate in the parcels nobody wants to pay for.</t>
        </is>
      </c>
    </row>
    <row r="17" ht="30" customHeight="1">
      <c r="B17" s="8" t="n">
        <v>13</v>
      </c>
      <c r="C17" s="9" t="inlineStr">
        <is>
          <t>Ch 4 Who redeems, and when</t>
        </is>
      </c>
      <c r="D17" s="14" t="inlineStr">
        <is>
          <t>number</t>
        </is>
      </c>
      <c r="E17" s="20" t="n">
        <v>7.7</v>
      </c>
      <c r="F17" s="8" t="n">
        <v>0.05</v>
      </c>
      <c r="G17" s="9" t="inlineStr">
        <is>
          <t>The 5% minimum plus fast redemption: 7.7% at 0.25%, 1% and 3% alike.</t>
        </is>
      </c>
    </row>
    <row r="18" ht="30" customHeight="1">
      <c r="B18" s="8" t="n">
        <v>14</v>
      </c>
      <c r="C18" s="9" t="inlineStr">
        <is>
          <t>Ch 4 Who redeems, and when</t>
        </is>
      </c>
      <c r="D18" s="14" t="inlineStr">
        <is>
          <t>letter</t>
        </is>
      </c>
      <c r="E18" s="8" t="inlineStr">
        <is>
          <t>A</t>
        </is>
      </c>
      <c r="F18" s="8" t="inlineStr"/>
      <c r="G18" s="9" t="inlineStr">
        <is>
          <t>Chapter 4: class E redeems 35% by month 24, class A 98.5%.</t>
        </is>
      </c>
    </row>
    <row r="19" ht="30" customHeight="1">
      <c r="B19" s="8" t="n">
        <v>15</v>
      </c>
      <c r="C19" s="9" t="inlineStr">
        <is>
          <t>Ch 4 Who redeems, and when</t>
        </is>
      </c>
      <c r="D19" s="14" t="inlineStr">
        <is>
          <t>letter</t>
        </is>
      </c>
      <c r="E19" s="8" t="inlineStr">
        <is>
          <t>D</t>
        </is>
      </c>
      <c r="F19" s="8" t="inlineStr"/>
      <c r="G19" s="9" t="inlineStr">
        <is>
          <t>Chapter 4: a record describes a county's past, not its future, and not other counties.</t>
        </is>
      </c>
    </row>
    <row r="20" ht="30" customHeight="1">
      <c r="B20" s="8" t="n">
        <v>16</v>
      </c>
      <c r="C20" s="9" t="inlineStr">
        <is>
          <t>Ch 5 How the sale works</t>
        </is>
      </c>
      <c r="D20" s="14" t="inlineStr">
        <is>
          <t>number</t>
        </is>
      </c>
      <c r="E20" s="21" t="n">
        <v>6411900</v>
      </c>
      <c r="F20" s="8" t="n">
        <v>0.5</v>
      </c>
      <c r="G20" s="9" t="inlineStr">
        <is>
          <t>1,850 certificates: A 702, B 500, C 111, D 259, E 278.</t>
        </is>
      </c>
    </row>
    <row r="21" ht="30" customHeight="1">
      <c r="B21" s="8" t="n">
        <v>17</v>
      </c>
      <c r="C21" s="9" t="inlineStr">
        <is>
          <t>Ch 5 How the sale works</t>
        </is>
      </c>
      <c r="D21" s="14" t="inlineStr">
        <is>
          <t>letter</t>
        </is>
      </c>
      <c r="E21" s="8" t="inlineStr">
        <is>
          <t>D</t>
        </is>
      </c>
      <c r="F21" s="8" t="inlineStr"/>
      <c r="G21" s="9" t="inlineStr">
        <is>
          <t>Chapter 5: the sale-day outlay is the face of every certificate won plus the fees.</t>
        </is>
      </c>
    </row>
    <row r="22" ht="30" customHeight="1">
      <c r="B22" s="8" t="n">
        <v>18</v>
      </c>
      <c r="C22" s="9" t="inlineStr">
        <is>
          <t>Ch 6 How low to bid</t>
        </is>
      </c>
      <c r="D22" s="14" t="inlineStr">
        <is>
          <t>number</t>
        </is>
      </c>
      <c r="E22" s="19" t="n">
        <v>17.75</v>
      </c>
      <c r="F22" s="8" t="n">
        <v>0.005</v>
      </c>
      <c r="G22" s="9" t="inlineStr">
        <is>
          <t>Class A needs 4.25%, B 4.75%, C 4.50%. The investor bid 13% on land, below what the hurdle needs.</t>
        </is>
      </c>
    </row>
    <row r="23" ht="30" customHeight="1">
      <c r="B23" s="8" t="n">
        <v>19</v>
      </c>
      <c r="C23" s="9" t="inlineStr">
        <is>
          <t>Ch 6 How low to bid</t>
        </is>
      </c>
      <c r="D23" s="14" t="inlineStr">
        <is>
          <t>letter</t>
        </is>
      </c>
      <c r="E23" s="8" t="inlineStr">
        <is>
          <t>C</t>
        </is>
      </c>
      <c r="F23" s="8" t="inlineStr"/>
      <c r="G23" s="9" t="inlineStr">
        <is>
          <t>Chapter 6: slow redemption, subsequent taxes, deed costs and the parcels nobody outbids sink the second.</t>
        </is>
      </c>
    </row>
    <row r="24" ht="30" customHeight="1">
      <c r="B24" s="8" t="n">
        <v>20</v>
      </c>
      <c r="C24" s="9" t="inlineStr">
        <is>
          <t>The premium chapter</t>
        </is>
      </c>
      <c r="D24" s="14" t="inlineStr">
        <is>
          <t>number</t>
        </is>
      </c>
      <c r="E24" s="20" t="n">
        <v>7.1</v>
      </c>
      <c r="F24" s="8" t="n">
        <v>0.05</v>
      </c>
      <c r="G24" s="9" t="inlineStr">
        <is>
          <t>A forfeited premium is a cost; for a 0% IRR at month 12 it is 11.7%. A refunded premium would need 170% of face.</t>
        </is>
      </c>
    </row>
    <row r="25" ht="30" customHeight="1">
      <c r="B25" s="8" t="n">
        <v>21</v>
      </c>
      <c r="C25" s="9" t="inlineStr">
        <is>
          <t>The premium chapter</t>
        </is>
      </c>
      <c r="D25" s="14" t="inlineStr">
        <is>
          <t>letter</t>
        </is>
      </c>
      <c r="E25" s="8" t="inlineStr">
        <is>
          <t>C</t>
        </is>
      </c>
      <c r="F25" s="8" t="inlineStr"/>
      <c r="G25" s="9" t="inlineStr">
        <is>
          <t>The premium chapter: a forfeited premium is lost money, and short holds punish it; a refunded premium only dilutes.</t>
        </is>
      </c>
    </row>
    <row r="26" ht="30" customHeight="1">
      <c r="B26" s="8" t="n">
        <v>22</v>
      </c>
      <c r="C26" s="9" t="inlineStr">
        <is>
          <t>Ch 8 Diligence: the funnel</t>
        </is>
      </c>
      <c r="D26" s="14" t="inlineStr">
        <is>
          <t>number</t>
        </is>
      </c>
      <c r="E26" s="20" t="n">
        <v>62.5</v>
      </c>
      <c r="F26" s="8" t="n">
        <v>0.05</v>
      </c>
      <c r="G26" s="9" t="inlineStr">
        <is>
          <t>150 x 25 minutes, plus $600 of paid data at $4 a parcel.</t>
        </is>
      </c>
    </row>
    <row r="27" ht="30" customHeight="1">
      <c r="B27" s="8" t="n">
        <v>23</v>
      </c>
      <c r="C27" s="9" t="inlineStr">
        <is>
          <t>Ch 8 Diligence: the funnel</t>
        </is>
      </c>
      <c r="D27" s="14" t="inlineStr">
        <is>
          <t>letter</t>
        </is>
      </c>
      <c r="E27" s="8" t="inlineStr">
        <is>
          <t>A</t>
        </is>
      </c>
      <c r="F27" s="8" t="inlineStr"/>
      <c r="G27" s="9" t="inlineStr">
        <is>
          <t>Chapter 8: they behave as class E, the lemons priced in the worthless-parcel chapter.</t>
        </is>
      </c>
    </row>
    <row r="28" ht="30" customHeight="1">
      <c r="B28" s="8" t="n">
        <v>24</v>
      </c>
      <c r="C28" s="9" t="inlineStr">
        <is>
          <t>Ch 9 From certificate to deed</t>
        </is>
      </c>
      <c r="D28" s="14" t="inlineStr">
        <is>
          <t>number</t>
        </is>
      </c>
      <c r="E28" s="19" t="n">
        <v>14526</v>
      </c>
      <c r="F28" s="8" t="n">
        <v>0.005</v>
      </c>
      <c r="G28" s="9" t="inlineStr">
        <is>
          <t>$4,230.00 face with interest + $4,572.00 and $3,924.00 of subsequent taxes with 18% + $1,800 application.</t>
        </is>
      </c>
    </row>
    <row r="29" ht="30" customHeight="1">
      <c r="B29" s="8" t="n">
        <v>25</v>
      </c>
      <c r="C29" s="9" t="inlineStr">
        <is>
          <t>Ch 9 From certificate to deed</t>
        </is>
      </c>
      <c r="D29" s="14" t="inlineStr">
        <is>
          <t>number</t>
        </is>
      </c>
      <c r="E29" s="21" t="n">
        <v>1260</v>
      </c>
      <c r="F29" s="8" t="n">
        <v>0.5</v>
      </c>
      <c r="G29" s="9" t="inlineStr">
        <is>
          <t>90% of the $12,600 invested is recovered at month 36: $11,340.00.</t>
        </is>
      </c>
    </row>
    <row r="30" ht="30" customHeight="1">
      <c r="B30" s="8" t="n">
        <v>26</v>
      </c>
      <c r="C30" s="9" t="inlineStr">
        <is>
          <t>Ch 9 From certificate to deed</t>
        </is>
      </c>
      <c r="D30" s="14" t="inlineStr">
        <is>
          <t>letter</t>
        </is>
      </c>
      <c r="E30" s="8" t="inlineStr">
        <is>
          <t>A</t>
        </is>
      </c>
      <c r="F30" s="8" t="inlineStr"/>
      <c r="G30" s="9" t="inlineStr">
        <is>
          <t>Chapter 9: the surplus belongs to the owner. You are a lender, not a buyer of cheap houses.</t>
        </is>
      </c>
    </row>
    <row r="31" ht="30" customHeight="1">
      <c r="B31" s="8" t="n">
        <v>27</v>
      </c>
      <c r="C31" s="9" t="inlineStr">
        <is>
          <t>Ch 9 From certificate to deed</t>
        </is>
      </c>
      <c r="D31" s="14" t="inlineStr">
        <is>
          <t>letter</t>
        </is>
      </c>
      <c r="E31" s="8" t="inlineStr">
        <is>
          <t>B</t>
        </is>
      </c>
      <c r="F31" s="8" t="inlineStr"/>
      <c r="G31" s="9" t="inlineStr">
        <is>
          <t>Chapter 9: principle only; counsel confirms for the reader's state and the case.</t>
        </is>
      </c>
    </row>
    <row r="32" ht="30" customHeight="1">
      <c r="B32" s="8" t="n">
        <v>28</v>
      </c>
      <c r="C32" s="9" t="inlineStr">
        <is>
          <t>Ch 10 Buying the deed</t>
        </is>
      </c>
      <c r="D32" s="14" t="inlineStr">
        <is>
          <t>number</t>
        </is>
      </c>
      <c r="E32" s="21" t="n">
        <v>51406</v>
      </c>
      <c r="F32" s="8" t="n">
        <v>0.5</v>
      </c>
      <c r="G32" s="9" t="inlineStr">
        <is>
          <t>$185,000 sale price less $133,594 of total cost: 27.8% of the sale price.</t>
        </is>
      </c>
    </row>
    <row r="33" ht="30" customHeight="1">
      <c r="B33" s="8" t="n">
        <v>29</v>
      </c>
      <c r="C33" s="9" t="inlineStr">
        <is>
          <t>Ch 10 Buying the deed</t>
        </is>
      </c>
      <c r="D33" s="14" t="inlineStr">
        <is>
          <t>number</t>
        </is>
      </c>
      <c r="E33" s="21" t="n">
        <v>106306</v>
      </c>
      <c r="F33" s="8" t="n">
        <v>0.5</v>
      </c>
      <c r="G33" s="9" t="inlineStr">
        <is>
          <t>Profit is linear in the bid: the maximum bid solves directly. 15%: $115,492; 25%: $97,120; break-even $143,049.</t>
        </is>
      </c>
    </row>
    <row r="34" ht="30" customHeight="1">
      <c r="B34" s="8" t="n">
        <v>30</v>
      </c>
      <c r="C34" s="9" t="inlineStr">
        <is>
          <t>Ch 10 Buying the deed</t>
        </is>
      </c>
      <c r="D34" s="14" t="inlineStr">
        <is>
          <t>number</t>
        </is>
      </c>
      <c r="E34" s="21" t="n">
        <v>85150</v>
      </c>
      <c r="F34" s="8" t="n">
        <v>0.5</v>
      </c>
      <c r="G34" s="9" t="inlineStr">
        <is>
          <t>$92,000 less $6,850 owed: held for the former owner and lienholders.</t>
        </is>
      </c>
    </row>
    <row r="35" ht="30" customHeight="1">
      <c r="B35" s="8" t="n">
        <v>31</v>
      </c>
      <c r="C35" s="9" t="inlineStr">
        <is>
          <t>Ch 10 Buying the deed</t>
        </is>
      </c>
      <c r="D35" s="14" t="inlineStr">
        <is>
          <t>letter</t>
        </is>
      </c>
      <c r="E35" s="8" t="inlineStr">
        <is>
          <t>D</t>
        </is>
      </c>
      <c r="F35" s="8" t="inlineStr"/>
      <c r="G35" s="9" t="inlineStr">
        <is>
          <t>Chapter 10: redeemed at month 8 the buyer receives $117,564 and gains $22,040; it carried the house and could not safely repair.</t>
        </is>
      </c>
    </row>
    <row r="36" ht="30" customHeight="1">
      <c r="B36" s="8" t="n">
        <v>32</v>
      </c>
      <c r="C36" s="9" t="inlineStr">
        <is>
          <t>The worthless-parcel chapter</t>
        </is>
      </c>
      <c r="D36" s="14" t="inlineStr">
        <is>
          <t>number</t>
        </is>
      </c>
      <c r="E36" s="21" t="n">
        <v>2315</v>
      </c>
      <c r="F36" s="8" t="n">
        <v>0.5</v>
      </c>
      <c r="G36" s="9" t="inlineStr">
        <is>
          <t>Without them the portfolio earns 8.36% and $22,325; with them 7.54% and $20,010.</t>
        </is>
      </c>
    </row>
    <row r="37" ht="30" customHeight="1">
      <c r="B37" s="8" t="n">
        <v>33</v>
      </c>
      <c r="C37" s="9" t="inlineStr">
        <is>
          <t>The worthless-parcel chapter</t>
        </is>
      </c>
      <c r="D37" s="14" t="inlineStr">
        <is>
          <t>letter</t>
        </is>
      </c>
      <c r="E37" s="8" t="inlineStr">
        <is>
          <t>C</t>
        </is>
      </c>
      <c r="F37" s="8" t="inlineStr"/>
      <c r="G37" s="9" t="inlineStr">
        <is>
          <t>The worthless-parcel chapter: writing it off is the cheaper loss.</t>
        </is>
      </c>
    </row>
    <row r="38" ht="30" customHeight="1">
      <c r="B38" s="8" t="n">
        <v>34</v>
      </c>
      <c r="C38" s="9" t="inlineStr">
        <is>
          <t>Ch 12 Building the portfolio</t>
        </is>
      </c>
      <c r="D38" s="14" t="inlineStr">
        <is>
          <t>number</t>
        </is>
      </c>
      <c r="E38" s="19" t="n">
        <v>7.54</v>
      </c>
      <c r="F38" s="8" t="n">
        <v>0.005</v>
      </c>
      <c r="G38" s="9" t="inlineStr">
        <is>
          <t>Below the investor's 8% hurdle, above the 4% Treasury bill, far below the headline 18%.</t>
        </is>
      </c>
    </row>
    <row r="39" ht="30" customHeight="1">
      <c r="B39" s="8" t="n">
        <v>35</v>
      </c>
      <c r="C39" s="9" t="inlineStr">
        <is>
          <t>Ch 12 Building the portfolio</t>
        </is>
      </c>
      <c r="D39" s="14" t="inlineStr">
        <is>
          <t>letter</t>
        </is>
      </c>
      <c r="E39" s="8" t="inlineStr">
        <is>
          <t>D</t>
        </is>
      </c>
      <c r="F39" s="8" t="inlineStr"/>
      <c r="G39" s="9" t="inlineStr">
        <is>
          <t>Chapter 12: quarter 8 is small for the same reason, with the month-24 taxes and the deed applications.</t>
        </is>
      </c>
    </row>
    <row r="40" ht="30" customHeight="1">
      <c r="B40" s="8" t="n">
        <v>36</v>
      </c>
      <c r="C40" s="9" t="inlineStr">
        <is>
          <t>The stress-test chapter</t>
        </is>
      </c>
      <c r="D40" s="14" t="inlineStr">
        <is>
          <t>number</t>
        </is>
      </c>
      <c r="E40" s="19" t="n">
        <v>4.13</v>
      </c>
      <c r="F40" s="8" t="n">
        <v>0.005</v>
      </c>
      <c r="G40" s="9" t="inlineStr">
        <is>
          <t>Mild 6.31%, extreme 0.81%. Thresholds, not probabilities.</t>
        </is>
      </c>
    </row>
    <row r="41" ht="30" customHeight="1">
      <c r="B41" s="8" t="n">
        <v>37</v>
      </c>
      <c r="C41" s="9" t="inlineStr">
        <is>
          <t>The stress-test chapter</t>
        </is>
      </c>
      <c r="D41" s="14" t="inlineStr">
        <is>
          <t>letter</t>
        </is>
      </c>
      <c r="E41" s="8" t="inlineStr">
        <is>
          <t>B</t>
        </is>
      </c>
      <c r="F41" s="8" t="inlineStr"/>
      <c r="G41" s="9" t="inlineStr">
        <is>
          <t>The stress-test chapter: the damage comes when the deed sale finds no bidder.</t>
        </is>
      </c>
    </row>
    <row r="42" ht="30" customHeight="1">
      <c r="B42" s="8" t="n">
        <v>38</v>
      </c>
      <c r="C42" s="9" t="inlineStr">
        <is>
          <t>Ch 14 Reading your state's statute</t>
        </is>
      </c>
      <c r="D42" s="14" t="inlineStr">
        <is>
          <t>letter</t>
        </is>
      </c>
      <c r="E42" s="8" t="inlineStr">
        <is>
          <t>A</t>
        </is>
      </c>
      <c r="F42" s="8" t="inlineStr"/>
      <c r="G42" s="9" t="inlineStr">
        <is>
          <t>Chapter 14: the dozen parameters decide every number; Appendix C has the worksheet.</t>
        </is>
      </c>
    </row>
    <row r="43" ht="30" customHeight="1">
      <c r="B43" s="8" t="n">
        <v>39</v>
      </c>
      <c r="C43" s="9" t="inlineStr">
        <is>
          <t>Ch 15 Tax, structure and the owner</t>
        </is>
      </c>
      <c r="D43" s="14" t="inlineStr">
        <is>
          <t>letter</t>
        </is>
      </c>
      <c r="E43" s="8" t="inlineStr">
        <is>
          <t>C</t>
        </is>
      </c>
      <c r="F43" s="8" t="inlineStr"/>
      <c r="G43" s="9" t="inlineStr">
        <is>
          <t>Chapter 15: principles only; a self-directed retirement account is possible in principle, with prohibited-transaction rules.</t>
        </is>
      </c>
    </row>
    <row r="44" ht="30" customHeight="1">
      <c r="B44" s="8" t="n">
        <v>40</v>
      </c>
      <c r="C44" s="9" t="inlineStr">
        <is>
          <t>Ch 15 Tax, structure and the owner</t>
        </is>
      </c>
      <c r="D44" s="14" t="inlineStr">
        <is>
          <t>letter</t>
        </is>
      </c>
      <c r="E44" s="8" t="inlineStr">
        <is>
          <t>D</t>
        </is>
      </c>
      <c r="F44" s="8" t="inlineStr"/>
      <c r="G44" s="9" t="inlineStr">
        <is>
          <t>Chapter 15: the calendar of a certificate: subsequent taxes at months 12 and 24, the application window, the certificate's life.</t>
        </is>
      </c>
    </row>
  </sheetData>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2026-09-24T20:13:26Z</dcterms:created>
  <dcterms:modified xmlns:dcterms="http://purl.org/dc/terms/" xmlns:xsi="http://www.w3.org/2001/XMLSchema-instance" xsi:type="dcterms:W3CDTF">2026-09-24T20:13:26Z</dcterms:modified>
</cp:coreProperties>
</file>